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376" windowHeight="12336"/>
  </bookViews>
  <sheets>
    <sheet name="2021" sheetId="8" r:id="rId1"/>
  </sheets>
  <definedNames>
    <definedName name="_xlnm.Print_Titles" localSheetId="0">'2021'!$8:$9</definedName>
    <definedName name="_xlnm.Print_Area" localSheetId="0">'2021'!$A$1:$C$103</definedName>
  </definedNames>
  <calcPr calcId="144525" fullCalcOnLoad="1"/>
</workbook>
</file>

<file path=xl/calcChain.xml><?xml version="1.0" encoding="utf-8"?>
<calcChain xmlns="http://schemas.openxmlformats.org/spreadsheetml/2006/main">
  <c r="C69" i="8" l="1"/>
  <c r="C68" i="8"/>
  <c r="C42" i="8"/>
  <c r="C41" i="8"/>
  <c r="C53" i="8"/>
  <c r="C51" i="8"/>
  <c r="C32" i="8"/>
  <c r="C39" i="8"/>
  <c r="C37" i="8"/>
  <c r="C31" i="8"/>
  <c r="C35" i="8"/>
  <c r="C29" i="8"/>
  <c r="C27" i="8"/>
  <c r="C24" i="8"/>
  <c r="C23" i="8"/>
  <c r="C102" i="8"/>
  <c r="C101" i="8"/>
  <c r="C66" i="8"/>
  <c r="C76" i="8"/>
  <c r="C56" i="8"/>
  <c r="C48" i="8"/>
  <c r="C18" i="8"/>
  <c r="C11" i="8"/>
  <c r="C13" i="8"/>
  <c r="C65" i="8"/>
  <c r="C26" i="8"/>
  <c r="C50" i="8"/>
  <c r="C10" i="8"/>
  <c r="C103" i="8"/>
</calcChain>
</file>

<file path=xl/sharedStrings.xml><?xml version="1.0" encoding="utf-8"?>
<sst xmlns="http://schemas.openxmlformats.org/spreadsheetml/2006/main" count="196" uniqueCount="176">
  <si>
    <t>Сумма</t>
  </si>
  <si>
    <t>Наименование</t>
  </si>
  <si>
    <t>Код дохода</t>
  </si>
  <si>
    <t>Налог на доходы физических лиц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</si>
  <si>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</si>
  <si>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</si>
  <si>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</si>
  <si>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Субвенции всего:</t>
  </si>
  <si>
    <t xml:space="preserve"> Субсидии всего:</t>
  </si>
  <si>
    <t>Таблица 1</t>
  </si>
  <si>
    <t>Безвозмездные поступления</t>
  </si>
  <si>
    <t>Субсидии Бюджету района из бюджета Республики Татарстан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</si>
  <si>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</si>
  <si>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</si>
  <si>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Налог, взимаемый в связи с применением патентной системы налогообложения</t>
  </si>
  <si>
    <t>Государственная пошлина за выдачу разрешения на установку рекламной конструкции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</si>
  <si>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</si>
  <si>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Плата за выбросы загрязняющих веществ в атмосферный воздух передвижными объектами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</si>
  <si>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</si>
  <si>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</si>
  <si>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 получателями средств бюджетов муниципальных районов</t>
  </si>
  <si>
    <t>809 1 13 01995 05 0000 130</t>
  </si>
  <si>
    <t>Приложение № 2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</si>
  <si>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</si>
  <si>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</si>
  <si>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</si>
  <si>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</si>
  <si>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</si>
  <si>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</si>
  <si>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</si>
  <si>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</si>
  <si>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ВСЕГО ДОХОДОВ</t>
  </si>
  <si>
    <t>Межбюджетные трансферты всего:</t>
  </si>
  <si>
    <t>Налог на добычу общераспространенных полезных ископаемых</t>
  </si>
  <si>
    <t>Доходы от сдачи в аренду имущества, составляющего казну муниципальных районов (за исключением земельных участков)</t>
  </si>
  <si>
    <t>048 1 12 01020 01 6000 120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</si>
  <si>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</si>
  <si>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</si>
  <si>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(тыс.рублей)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</si>
  <si>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</si>
  <si>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</si>
  <si>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</si>
  <si>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</si>
  <si>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зачислениюв бюджет муниципального образования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</si>
  <si>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</si>
  <si>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</si>
  <si>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к решению Совета Елабужского муниципального района "О бюджете муниципального образования Елабужский муниципальный район на 2021 год и на плановый период 2022 и 2023 годов"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</si>
  <si>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</si>
  <si>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</si>
  <si>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</si>
  <si>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</si>
  <si>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</si>
  <si>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 xml:space="preserve"> Дотации всего:</t>
  </si>
  <si>
    <t>Прочие межбюджетные трансферты, передаваемые бюджетам муниципальных районов</t>
  </si>
  <si>
    <t>НАЛОГОВЫЕ И НЕНАЛОГОВЫЕ ДОХОДЫ</t>
  </si>
  <si>
    <t>НАЛОГИ НА ПРИБЫЛЬ, ДОХОДЫ</t>
  </si>
  <si>
    <t>НАЛОГИ, СБОРЫ И РЕГУЛЯРНЫЕ ПЛАТЕЖИ ЗА ПОЛЬЗОВАНИЕ ПРИРОДНЫМИ РЕСУРСАМИ</t>
  </si>
  <si>
    <t>Налог на добычу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</si>
  <si>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</si>
  <si>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</si>
  <si>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</si>
  <si>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</si>
  <si>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</si>
  <si>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</si>
  <si>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</si>
  <si>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</si>
  <si>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НАЛОГИ НА СОВОКУПНЫЙ ДОХОД
</t>
  </si>
  <si>
    <t>ДОХОДЫ ОТ ПРОДАЖИ МАТЕРИАЛЬНЫХ И НЕМАТЕРИАЛЬНЫХ АКТИВОВ</t>
  </si>
  <si>
    <t xml:space="preserve">ШТРАФЫ, САНКЦИИ, ВОЗМЕЩЕНИЕ УЩЕРБА
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</si>
  <si>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</si>
  <si>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</si>
  <si>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</si>
  <si>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</si>
  <si>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1 00 00000 00 0000 000</t>
  </si>
  <si>
    <t>1 01 00000 00 0000 000</t>
  </si>
  <si>
    <t>1 01 02000 01 0000 110</t>
  </si>
  <si>
    <t>1 03 00000 00 0000 000</t>
  </si>
  <si>
    <t>1 03 02230 01 0000 110</t>
  </si>
  <si>
    <t>1 03 02240 01 0000 110</t>
  </si>
  <si>
    <t>1 03 02250 01 0000 110</t>
  </si>
  <si>
    <t>1 05 00000 00 0000 000</t>
  </si>
  <si>
    <t>1 05 01000 00 0000 110</t>
  </si>
  <si>
    <t>1 05 02000 02 0000 110</t>
  </si>
  <si>
    <t>1 05 03000 01 0000 110</t>
  </si>
  <si>
    <t>1 05 04000 02 0000 110</t>
  </si>
  <si>
    <t>1 07 00000 00 0000 000</t>
  </si>
  <si>
    <t>1 07 01000 01 0000 110</t>
  </si>
  <si>
    <t>1 07 01020 01 0000 110</t>
  </si>
  <si>
    <t>1 08 00000 00 0000 000</t>
  </si>
  <si>
    <t>1 08 03000 01 0000 110</t>
  </si>
  <si>
    <t>1 08 03010 01 0000 110</t>
  </si>
  <si>
    <t>1 08 07000 01 0000 110</t>
  </si>
  <si>
    <t>1 08 07150 01 0000 110</t>
  </si>
  <si>
    <t>1 11 00000 00 0000 000</t>
  </si>
  <si>
    <t>1 11 05010 00 0000 120</t>
  </si>
  <si>
    <t>1 11 05013 05 0000 120</t>
  </si>
  <si>
    <t>1 11 05013 13 0000 120</t>
  </si>
  <si>
    <t>1 11 05030 00 0000 120</t>
  </si>
  <si>
    <t>1 11 05035 05 0000 120</t>
  </si>
  <si>
    <t>1 11 05070 00 0000 120</t>
  </si>
  <si>
    <t>1 11 05075 05 0000 120</t>
  </si>
  <si>
    <t>1 11 07010 00 0000 120</t>
  </si>
  <si>
    <t>1 11 07015 05 0000 120</t>
  </si>
  <si>
    <t>1 12 00000 00 0000 000</t>
  </si>
  <si>
    <t>1 12 01000 01 0000 120</t>
  </si>
  <si>
    <t>1 12 01010 01 6000 120</t>
  </si>
  <si>
    <t>1 12 01030 01 6000 120</t>
  </si>
  <si>
    <t>1 12 01041 01 6000 120</t>
  </si>
  <si>
    <t>1 12 01070 01 6000 120</t>
  </si>
  <si>
    <t>1 14 00000 00 0000 000</t>
  </si>
  <si>
    <t>1 14 02000 00 0000 000</t>
  </si>
  <si>
    <t>1 14 02053 05 0000 410</t>
  </si>
  <si>
    <t>1 14 06000 00 0000 430</t>
  </si>
  <si>
    <t>1 14 06013 05 0000 430</t>
  </si>
  <si>
    <t>1 14 06013 13 0000 430</t>
  </si>
  <si>
    <t>1 16 01053 01 0035 140</t>
  </si>
  <si>
    <t>1 16 01157 01 0000 140</t>
  </si>
  <si>
    <t>1 16 01203 01 0021 140</t>
  </si>
  <si>
    <t>1 16 07090 05 0000 140</t>
  </si>
  <si>
    <t>1 16 10061 05 0000 140</t>
  </si>
  <si>
    <t>1 16 10123 01 0000 140</t>
  </si>
  <si>
    <t>1 16 10129 01 0000 140</t>
  </si>
  <si>
    <t>1 16 11050 01 0000 140</t>
  </si>
  <si>
    <t>Объемы прогнозируемых доходов бюджета Елабужского муниципального района на 2021 год</t>
  </si>
  <si>
    <t>НАЛОГИ НА ТОВАРЫ (РАБОТЫ, УСЛУГИ), РЕАЛИЗУЕМЫЕ НА ТЕРРИТОРИИ РОССИЙСКОЙ ФЕДЕРАЦИИ</t>
  </si>
  <si>
    <t>1 16 00000 00 0000 000</t>
  </si>
  <si>
    <t xml:space="preserve"> 2 00 00000 00 0000 000</t>
  </si>
  <si>
    <t>2 02 15000 00 0000 150</t>
  </si>
  <si>
    <t>2 02 15001 05 0000 150</t>
  </si>
  <si>
    <t>2 02 20000 00 0000 150</t>
  </si>
  <si>
    <t>2 02 25304 05 0000 150</t>
  </si>
  <si>
    <t>2 02 25576 05 0000 150</t>
  </si>
  <si>
    <t>2 02 29999 05 0000 150</t>
  </si>
  <si>
    <t>2 02 30000 00 0000 150</t>
  </si>
  <si>
    <t xml:space="preserve">2 02 30024 05 0000 150
</t>
  </si>
  <si>
    <t>2 02 30024 05 0000 150</t>
  </si>
  <si>
    <t>2 02 30027 05 0000 150</t>
  </si>
  <si>
    <t xml:space="preserve">2 02 35118 05 0000 150
</t>
  </si>
  <si>
    <t xml:space="preserve">2 02 35120 05 0000 150
</t>
  </si>
  <si>
    <t xml:space="preserve">2 02 35303 05 0000 150
</t>
  </si>
  <si>
    <t>2 02 35930 05 0000 150</t>
  </si>
  <si>
    <t>2 02 40000 00 0000 150</t>
  </si>
  <si>
    <t>2 02 49999 05 0000 150</t>
  </si>
  <si>
    <t>Субсидии бюджетам муниципальных районов в целях софинансирования расходных обязательств, возникающих при выполнении полномочий органов местного самоуправления муниципальных районов по выравниванию уровня бюджетной обеспеченности поселений, входящих в состав муниципального района, и предоставлению иных форм межбюджетных трансфертов бюджетам поселений, входящих в состав муниципального района</t>
  </si>
  <si>
    <t>Субсидии бюджетам муниципальных районов и городских округов в целях софинансирования расходных обязательств, возникающих при выполнении полномочий органов местного самоуправления муниципальных районов и городских округов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организациях, организации предоставления дополнительного образования детей в муниципальных образовательных организациях, созданию условий для осуществления присмотра и ухода за детьми, содержания детей в муниципальных образовательных организациях</t>
  </si>
  <si>
    <t>Субсидии бюджетам муниципальных районов и городских округов в целях софинансирования расходных обязательств, возникающих при выполнении полномочий органов местного самоуправления по обеспечению организации отдыха детей в каникулярное время</t>
  </si>
  <si>
    <t>Субсидии бюджетам муниципальных районов и городских округов на софинансирование расходных обязательств, возникающих при выполнении органами местного самоуправления муниципальных образований полномочий по вопросам местного значения в сфере образования в части реализации мероприятий по организации бесплатного горячего питания обучающихся, получающих начальное общее образование в муниципальных общеобразовательных организациях</t>
  </si>
  <si>
    <t>Субсидии бюджетам муниципальных районов на реализацию мероприятий по комплексному развитию сельских территорий по благоустройству сельских территорий</t>
  </si>
  <si>
    <t>Субвенции бюджетам муниципальных районов на осуществление государственных полномочий РТ по расчету и предоставлению дотаций бюджетам городского и сельских поселений</t>
  </si>
  <si>
    <t xml:space="preserve">Субвенции бюджетам муниципальных районов и городских округов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</si>
  <si>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Субвенции бюджетам муниципальных районов и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организациях, реализующих программы дошкольного образования</t>
  </si>
  <si>
    <t>Субвенции бюджетам муниципальных районов и городских округов для осуществления органами местного самоуправления государственных полномочий Республики Татарстан по предоставлению мер социальной поддержки в части обеспечения питанием обучающихся по образовательным программам основного общего и среднего общего образования в муниципальных общеобразовательных организациях</t>
  </si>
  <si>
    <t>Субвенции бюджетам муниципальных районов и городских округов для осуществления органами местного самоуправления государственных полномочий РТ по образованию и организации деятельности комиссий по делам несовершеннолетних и защите их прав</t>
  </si>
  <si>
    <t xml:space="preserve">Субвенции бюджетам муниципальных районов и городских округов для осуществления органами местного самоуправления государственных полномочий РТ по образованию и организации деятельности административных комиссий
</t>
  </si>
  <si>
    <t xml:space="preserve">Субвенции бюджетам муниципальных районов и городских округов для осуществления органами местного самоуправления государственных полномочий РТ в области государственной молодежной политики
</t>
  </si>
  <si>
    <t>Субвенции бюджетам муниципальных районов и городских округов для осуществления органами местного самоуправления государственных полномочий РТ в области образования на осуществление управленческих расходов</t>
  </si>
  <si>
    <t>Субвенции бюджетам муниципальных районов и городских округов для осуществления органами местного самоуправления государственных полномочий РТ по осуществлению государственного контроля (надзора) в области долевого строительства многоквартирных домов и (или) иных объектов недвижимости, а также за деятельностью жилищно-строительных кооперативов, связанной со строительством многоквартирных домов</t>
  </si>
  <si>
    <t>Субвенции бюджетам муниципальных районов и городских округов для осуществления органами местного самоуправления государственных полномочий РТ в области образования на методическое и информационно-технологическое обеспечение учреждений</t>
  </si>
  <si>
    <t>Субвенции бюджетам муниципальных районов и городских округов для осуществления органами местного самоуправления государственных полномочий РТ в области архивного дела</t>
  </si>
  <si>
    <t>Субвенции бюджетам муниципальных районов и городских округов для осуществления органами местного самоуправления государственных полномочий Республики Татарстан по организации и осуществлению деятельности по опеке и попечительству в отношении несовершеннолетних лиц и лиц, признанных судом недееспособными или ограниченно дееспособными</t>
  </si>
  <si>
    <t>Субвенции бюджетам муниципальных районов и городских округов для осуществления органами местного самоуправления государственных полномочий РТ по определению перечня должностных лиц, уполномоченных составлять протоколы об административных правонарушениях</t>
  </si>
  <si>
    <t>Субвенции бюджетам муниципальных районов и городских округов для осуществления органами местного самоуправления отдельных государственных полномочий Республики Татарстан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а также в области обращения с животными на содержание сибиреязвенных скотомогильников и биотермических ям</t>
  </si>
  <si>
    <t>Субвенции бюджетам муниципальных районов и городских округов для осуществления органами местного самоуправления отдельных государственных полномочий Республики Татарстан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а также в области обращения с животными на организацию мероприятий при осуществлении деятельности по обращению с животными без владельцев</t>
  </si>
  <si>
    <t>Субвенции бюджетам муниципальных районов и городских округов для осуществления органами местного самоуправления государственных полномочий РТ по проведению противоэпидемических мероприятий</t>
  </si>
  <si>
    <t>Субвенции бюджетам муниципальных районов для осуществления органами местного самоуправления государственных полномочий РТ по сбору информации от поселений, входящих в муниципальный район, необходимой для ведения регистра муниципальных нормативных правовых актов РТ</t>
  </si>
  <si>
    <t>Субвенции бюджетам муниципальных районов и городских округов для осуществления государственных полномочий в сфере обеспечения равной доступности услуг общественного транспорта на территории РТ для отдельных категорий граждан</t>
  </si>
  <si>
    <t>Субвенции бюджетам муниципальных районов и городских округов для осуществления органами местного самоуправления государственных полномочий РТ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</si>
  <si>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Субвенции бюджетам муниципальных районов и городских округов для осуществления органами местного самоуправления государственных полномочий РТ по назначению и выплате ежемесячной денежной выплаты на содержание детей-сирот и детей, оставшихся без попечения родителей, переданных под опеку (попечительство), в приемные семьи, и вознаграждения, причитающегося опекунам или попечителям, исполняющим свои обязанности возмездно</t>
  </si>
  <si>
    <t>Субвенции бюджетам муниципальных районов и городских округов на реализацию государственных полномочий по государственной регистрации актов гражданского состояния</t>
  </si>
  <si>
    <t xml:space="preserve">Субвенции бюджетам муниципальных районов на реализацию государственных полномочий по расчету и предоставлению субвенций бюджетам поселений, входящих в состав муниципального района, на реализацию полномочий по осуществлению первичного воинского учета на территориях, на которых отсутствуют военные комиссариаты </t>
  </si>
  <si>
    <t>Субвенции бюджетам муниципальных районов и городских округов для финансового обеспечения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</si>
  <si>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и городских округов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части ежемесячного  денежного вознаграждения за классное руководство педагогическим работникам муниципальных общеобразовательных организаций</t>
  </si>
  <si>
    <t>Дотации на выравнивание бюджетной обеспеченности муниципальных районов</t>
  </si>
  <si>
    <t>2 02 20303 05 0000 150</t>
  </si>
  <si>
    <t>Субсидии на долевое финансирование мероприятий по модернизации систем коммунального инфраструктуры (РКМ №365-р, 366-р, 367-р от 02.03. 2021 г.)</t>
  </si>
  <si>
    <t>№50 от "11"  марта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</si>
</sst>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81" formatCode="#,##0.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NumberFormat="1" applyFont="1" applyFill="1" applyAlignment="1">
      <alignment wrapText="1"/>
    </xf>
    <xf numFmtId="0" fontId="0" fillId="0" borderId="0" xfId="0" applyFont="1" applyFill="1"/>
    <xf numFmtId="181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/>
    <xf numFmtId="0" fontId="0" fillId="0" borderId="0" xfId="0" applyFont="1" applyFill="1" applyBorder="1"/>
    <xf numFmtId="43" fontId="5" fillId="0" borderId="0" xfId="2" applyFont="1" applyFill="1" applyBorder="1"/>
    <xf numFmtId="0" fontId="4" fillId="0" borderId="0" xfId="0" applyFont="1" applyFill="1" applyBorder="1"/>
    <xf numFmtId="181" fontId="4" fillId="0" borderId="0" xfId="0" applyNumberFormat="1" applyFont="1" applyFill="1" applyBorder="1"/>
    <xf numFmtId="4" fontId="0" fillId="0" borderId="0" xfId="0" applyNumberFormat="1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center" vertical="top"/>
    </xf>
    <xf numFmtId="181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NumberFormat="1" applyFont="1" applyFill="1" applyAlignment="1"/>
    <xf numFmtId="181" fontId="0" fillId="0" borderId="0" xfId="0" applyNumberFormat="1" applyFont="1" applyFill="1"/>
    <xf numFmtId="0" fontId="12" fillId="0" borderId="0" xfId="0" applyFont="1" applyFill="1" applyAlignment="1">
      <alignment horizontal="center" vertical="center" wrapText="1"/>
    </xf>
    <xf numFmtId="181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justify" vertical="top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2" fontId="0" fillId="0" borderId="0" xfId="0" applyNumberFormat="1" applyFont="1" applyFill="1" applyBorder="1"/>
    <xf numFmtId="181" fontId="6" fillId="0" borderId="0" xfId="1" applyNumberFormat="1" applyFont="1" applyFill="1" applyBorder="1" applyAlignment="1">
      <alignment horizontal="center" vertical="top"/>
    </xf>
    <xf numFmtId="0" fontId="6" fillId="0" borderId="0" xfId="1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9" fillId="0" borderId="0" xfId="1" applyFont="1" applyFill="1" applyBorder="1" applyAlignment="1">
      <alignment vertical="top"/>
    </xf>
    <xf numFmtId="49" fontId="9" fillId="0" borderId="0" xfId="0" applyNumberFormat="1" applyFont="1" applyFill="1" applyBorder="1" applyAlignment="1">
      <alignment horizontal="center" vertical="top" wrapText="1"/>
    </xf>
    <xf numFmtId="181" fontId="9" fillId="0" borderId="0" xfId="1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justify" vertical="top" wrapText="1"/>
    </xf>
    <xf numFmtId="0" fontId="9" fillId="0" borderId="0" xfId="0" applyNumberFormat="1" applyFont="1" applyFill="1" applyBorder="1" applyAlignment="1">
      <alignment horizontal="center" vertical="top"/>
    </xf>
    <xf numFmtId="181" fontId="9" fillId="0" borderId="0" xfId="0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justify" vertical="top" wrapText="1"/>
    </xf>
    <xf numFmtId="0" fontId="10" fillId="0" borderId="0" xfId="1" applyFont="1" applyFill="1" applyBorder="1" applyAlignment="1">
      <alignment vertical="center"/>
    </xf>
    <xf numFmtId="181" fontId="11" fillId="0" borderId="0" xfId="1" applyNumberFormat="1" applyFont="1" applyFill="1" applyBorder="1" applyAlignment="1">
      <alignment horizontal="center" vertical="center"/>
    </xf>
    <xf numFmtId="181" fontId="9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justify" vertical="center" wrapText="1"/>
    </xf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justify" vertical="top" wrapText="1"/>
    </xf>
    <xf numFmtId="0" fontId="6" fillId="0" borderId="0" xfId="0" applyNumberFormat="1" applyFont="1" applyFill="1" applyAlignment="1"/>
    <xf numFmtId="0" fontId="8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C31AE70939E8C1FEAE7E12D77BE19C0BB45117F98D55E25AA4F7AB0C0A702987FB449D9A1216CFA21B8414551CEFF353997B4E635AA699E011nA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9"/>
  <sheetViews>
    <sheetView tabSelected="1" view="pageBreakPreview" zoomScaleNormal="100" zoomScaleSheetLayoutView="100" workbookViewId="0">
      <selection activeCell="B3" sqref="B3:C3"/>
    </sheetView>
  </sheetViews>
  <sheetFormatPr defaultColWidth="9.109375" defaultRowHeight="13.2" x14ac:dyDescent="0.25"/>
  <cols>
    <col min="1" max="1" width="62.44140625" style="1" customWidth="1"/>
    <col min="2" max="2" width="28.6640625" style="2" customWidth="1"/>
    <col min="3" max="3" width="13.109375" style="6" customWidth="1"/>
    <col min="4" max="4" width="14.44140625" style="6" customWidth="1"/>
    <col min="5" max="5" width="14.88671875" style="27" customWidth="1"/>
    <col min="6" max="6" width="9.109375" style="6"/>
    <col min="7" max="7" width="13.33203125" style="6" customWidth="1"/>
    <col min="8" max="8" width="9.109375" style="6"/>
    <col min="9" max="9" width="15.5546875" style="6" customWidth="1"/>
    <col min="10" max="16384" width="9.109375" style="6"/>
  </cols>
  <sheetData>
    <row r="1" spans="1:9" ht="15.75" customHeight="1" x14ac:dyDescent="0.3">
      <c r="B1" s="50" t="s">
        <v>22</v>
      </c>
      <c r="C1" s="50"/>
    </row>
    <row r="2" spans="1:9" ht="96" customHeight="1" x14ac:dyDescent="0.25">
      <c r="B2" s="51" t="s">
        <v>46</v>
      </c>
      <c r="C2" s="51"/>
    </row>
    <row r="3" spans="1:9" ht="15.6" x14ac:dyDescent="0.3">
      <c r="B3" s="52" t="s">
        <v>175</v>
      </c>
      <c r="C3" s="52"/>
    </row>
    <row r="4" spans="1:9" ht="15.6" x14ac:dyDescent="0.3">
      <c r="B4" s="21"/>
      <c r="C4" s="21"/>
    </row>
    <row r="5" spans="1:9" ht="15.6" x14ac:dyDescent="0.3">
      <c r="C5" s="3" t="s">
        <v>9</v>
      </c>
    </row>
    <row r="6" spans="1:9" ht="39.75" customHeight="1" x14ac:dyDescent="0.35">
      <c r="A6" s="53" t="s">
        <v>123</v>
      </c>
      <c r="B6" s="53"/>
      <c r="C6" s="53"/>
    </row>
    <row r="7" spans="1:9" ht="16.5" customHeight="1" x14ac:dyDescent="0.3">
      <c r="A7" s="4"/>
      <c r="B7" s="5"/>
      <c r="C7" s="3" t="s">
        <v>38</v>
      </c>
    </row>
    <row r="8" spans="1:9" ht="3.75" customHeight="1" x14ac:dyDescent="0.25">
      <c r="A8" s="54" t="s">
        <v>1</v>
      </c>
      <c r="B8" s="55" t="s">
        <v>2</v>
      </c>
      <c r="C8" s="54" t="s">
        <v>0</v>
      </c>
    </row>
    <row r="9" spans="1:9" ht="21.75" customHeight="1" x14ac:dyDescent="0.25">
      <c r="A9" s="54"/>
      <c r="B9" s="55"/>
      <c r="C9" s="54"/>
    </row>
    <row r="10" spans="1:9" s="10" customFormat="1" ht="19.5" hidden="1" customHeight="1" x14ac:dyDescent="0.25">
      <c r="A10" s="20" t="s">
        <v>54</v>
      </c>
      <c r="B10" s="8" t="s">
        <v>73</v>
      </c>
      <c r="C10" s="7">
        <f>C11+C13+C18+C26+C31+C41+C48+C50+C56+C23</f>
        <v>675140.3</v>
      </c>
      <c r="D10" s="9"/>
      <c r="E10" s="28"/>
    </row>
    <row r="11" spans="1:9" s="10" customFormat="1" ht="18" hidden="1" customHeight="1" x14ac:dyDescent="0.25">
      <c r="A11" s="20" t="s">
        <v>55</v>
      </c>
      <c r="B11" s="8" t="s">
        <v>74</v>
      </c>
      <c r="C11" s="7">
        <f>C12</f>
        <v>555224.5</v>
      </c>
      <c r="D11" s="9"/>
      <c r="E11" s="28"/>
    </row>
    <row r="12" spans="1:9" s="10" customFormat="1" ht="17.25" hidden="1" customHeight="1" x14ac:dyDescent="0.25">
      <c r="A12" s="20" t="s">
        <v>3</v>
      </c>
      <c r="B12" s="8" t="s">
        <v>75</v>
      </c>
      <c r="C12" s="7">
        <v>555224.5</v>
      </c>
      <c r="E12" s="28"/>
    </row>
    <row r="13" spans="1:9" s="10" customFormat="1" ht="46.8" hidden="1" x14ac:dyDescent="0.25">
      <c r="A13" s="19" t="s">
        <v>124</v>
      </c>
      <c r="B13" s="8" t="s">
        <v>76</v>
      </c>
      <c r="C13" s="7">
        <f>SUM(C14:C17)</f>
        <v>28700</v>
      </c>
      <c r="E13" s="28"/>
    </row>
    <row r="14" spans="1:9" s="10" customFormat="1" ht="78" hidden="1" x14ac:dyDescent="0.25">
      <c r="A14" s="19" t="s">
        <v>26</v>
      </c>
      <c r="B14" s="17" t="s">
        <v>77</v>
      </c>
      <c r="C14" s="18">
        <v>10770</v>
      </c>
      <c r="D14" s="32"/>
      <c r="E14" s="28"/>
    </row>
    <row r="15" spans="1:9" s="10" customFormat="1" ht="97.5" hidden="1" customHeight="1" x14ac:dyDescent="0.25">
      <c r="A15" s="19" t="s">
        <v>27</v>
      </c>
      <c r="B15" s="17" t="s">
        <v>78</v>
      </c>
      <c r="C15" s="18">
        <v>80</v>
      </c>
      <c r="D15" s="32"/>
      <c r="E15" s="28"/>
      <c r="F15" s="9"/>
      <c r="G15" s="9"/>
    </row>
    <row r="16" spans="1:9" s="10" customFormat="1" ht="81" hidden="1" customHeight="1" x14ac:dyDescent="0.25">
      <c r="A16" s="19" t="s">
        <v>29</v>
      </c>
      <c r="B16" s="17" t="s">
        <v>79</v>
      </c>
      <c r="C16" s="18">
        <v>17850</v>
      </c>
      <c r="D16" s="32"/>
      <c r="E16" s="28"/>
      <c r="I16" s="11"/>
    </row>
    <row r="17" spans="1:6" s="10" customFormat="1" ht="77.25" hidden="1" customHeight="1" x14ac:dyDescent="0.25">
      <c r="A17" s="20" t="s">
        <v>30</v>
      </c>
      <c r="B17" s="17" t="s">
        <v>28</v>
      </c>
      <c r="C17" s="18">
        <v>0</v>
      </c>
      <c r="E17" s="28"/>
    </row>
    <row r="18" spans="1:6" s="10" customFormat="1" ht="18" hidden="1" customHeight="1" x14ac:dyDescent="0.25">
      <c r="A18" s="20" t="s">
        <v>66</v>
      </c>
      <c r="B18" s="17" t="s">
        <v>80</v>
      </c>
      <c r="C18" s="18">
        <f>SUM(C19:C22)</f>
        <v>49469</v>
      </c>
      <c r="E18" s="28"/>
    </row>
    <row r="19" spans="1:6" s="10" customFormat="1" ht="33" hidden="1" customHeight="1" x14ac:dyDescent="0.25">
      <c r="A19" s="19" t="s">
        <v>4</v>
      </c>
      <c r="B19" s="17" t="s">
        <v>81</v>
      </c>
      <c r="C19" s="18">
        <v>41590</v>
      </c>
      <c r="E19" s="28"/>
    </row>
    <row r="20" spans="1:6" s="10" customFormat="1" ht="33.75" hidden="1" customHeight="1" x14ac:dyDescent="0.25">
      <c r="A20" s="19" t="s">
        <v>5</v>
      </c>
      <c r="B20" s="17" t="s">
        <v>82</v>
      </c>
      <c r="C20" s="18">
        <v>6415</v>
      </c>
      <c r="E20" s="28"/>
    </row>
    <row r="21" spans="1:6" s="10" customFormat="1" ht="21" hidden="1" customHeight="1" x14ac:dyDescent="0.25">
      <c r="A21" s="19" t="s">
        <v>6</v>
      </c>
      <c r="B21" s="17" t="s">
        <v>83</v>
      </c>
      <c r="C21" s="18">
        <v>484</v>
      </c>
      <c r="E21" s="28"/>
    </row>
    <row r="22" spans="1:6" s="10" customFormat="1" ht="35.25" hidden="1" customHeight="1" x14ac:dyDescent="0.25">
      <c r="A22" s="19" t="s">
        <v>14</v>
      </c>
      <c r="B22" s="17" t="s">
        <v>84</v>
      </c>
      <c r="C22" s="18">
        <v>980</v>
      </c>
      <c r="E22" s="28"/>
    </row>
    <row r="23" spans="1:6" s="10" customFormat="1" ht="35.25" hidden="1" customHeight="1" x14ac:dyDescent="0.25">
      <c r="A23" s="19" t="s">
        <v>56</v>
      </c>
      <c r="B23" s="17" t="s">
        <v>85</v>
      </c>
      <c r="C23" s="18">
        <f>C24</f>
        <v>600</v>
      </c>
      <c r="E23" s="28"/>
    </row>
    <row r="24" spans="1:6" s="10" customFormat="1" ht="15.6" hidden="1" x14ac:dyDescent="0.25">
      <c r="A24" s="48" t="s">
        <v>57</v>
      </c>
      <c r="B24" s="17" t="s">
        <v>86</v>
      </c>
      <c r="C24" s="18">
        <f>C25</f>
        <v>600</v>
      </c>
      <c r="E24" s="28"/>
    </row>
    <row r="25" spans="1:6" s="10" customFormat="1" ht="31.2" hidden="1" x14ac:dyDescent="0.25">
      <c r="A25" s="19" t="s">
        <v>33</v>
      </c>
      <c r="B25" s="17" t="s">
        <v>87</v>
      </c>
      <c r="C25" s="18">
        <v>600</v>
      </c>
      <c r="E25" s="28"/>
    </row>
    <row r="26" spans="1:6" s="10" customFormat="1" ht="19.5" hidden="1" customHeight="1" x14ac:dyDescent="0.25">
      <c r="A26" s="20" t="s">
        <v>58</v>
      </c>
      <c r="B26" s="17" t="s">
        <v>88</v>
      </c>
      <c r="C26" s="18">
        <f>C27+C29</f>
        <v>9633.5</v>
      </c>
      <c r="E26" s="28"/>
    </row>
    <row r="27" spans="1:6" s="10" customFormat="1" ht="31.2" hidden="1" x14ac:dyDescent="0.25">
      <c r="A27" s="19" t="s">
        <v>59</v>
      </c>
      <c r="B27" s="17" t="s">
        <v>89</v>
      </c>
      <c r="C27" s="18">
        <f>C28</f>
        <v>9553.5</v>
      </c>
      <c r="E27" s="28"/>
    </row>
    <row r="28" spans="1:6" s="10" customFormat="1" ht="46.5" hidden="1" customHeight="1" x14ac:dyDescent="0.25">
      <c r="A28" s="19" t="s">
        <v>12</v>
      </c>
      <c r="B28" s="17" t="s">
        <v>90</v>
      </c>
      <c r="C28" s="18">
        <v>9553.5</v>
      </c>
      <c r="E28" s="28"/>
    </row>
    <row r="29" spans="1:6" s="10" customFormat="1" ht="33.75" hidden="1" customHeight="1" x14ac:dyDescent="0.25">
      <c r="A29" s="48" t="s">
        <v>60</v>
      </c>
      <c r="B29" s="17" t="s">
        <v>91</v>
      </c>
      <c r="C29" s="18">
        <f>C30</f>
        <v>80</v>
      </c>
      <c r="E29" s="28"/>
    </row>
    <row r="30" spans="1:6" s="10" customFormat="1" ht="32.25" hidden="1" customHeight="1" x14ac:dyDescent="0.25">
      <c r="A30" s="19" t="s">
        <v>15</v>
      </c>
      <c r="B30" s="17" t="s">
        <v>92</v>
      </c>
      <c r="C30" s="18">
        <v>80</v>
      </c>
      <c r="E30" s="28"/>
      <c r="F30" s="9"/>
    </row>
    <row r="31" spans="1:6" s="10" customFormat="1" ht="46.8" hidden="1" x14ac:dyDescent="0.25">
      <c r="A31" s="19" t="s">
        <v>61</v>
      </c>
      <c r="B31" s="17" t="s">
        <v>93</v>
      </c>
      <c r="C31" s="18">
        <f>C32+C35+C37+C39</f>
        <v>15371.3</v>
      </c>
      <c r="E31" s="28"/>
    </row>
    <row r="32" spans="1:6" s="10" customFormat="1" ht="64.5" hidden="1" customHeight="1" x14ac:dyDescent="0.25">
      <c r="A32" s="19" t="s">
        <v>62</v>
      </c>
      <c r="B32" s="17" t="s">
        <v>94</v>
      </c>
      <c r="C32" s="18">
        <f>C33+C34</f>
        <v>14245</v>
      </c>
      <c r="E32" s="28"/>
    </row>
    <row r="33" spans="1:6" s="10" customFormat="1" ht="96.75" hidden="1" customHeight="1" x14ac:dyDescent="0.25">
      <c r="A33" s="19" t="s">
        <v>36</v>
      </c>
      <c r="B33" s="17" t="s">
        <v>95</v>
      </c>
      <c r="C33" s="18">
        <v>3500</v>
      </c>
      <c r="E33" s="28"/>
      <c r="F33" s="9"/>
    </row>
    <row r="34" spans="1:6" s="10" customFormat="1" ht="81" hidden="1" customHeight="1" x14ac:dyDescent="0.25">
      <c r="A34" s="19" t="s">
        <v>24</v>
      </c>
      <c r="B34" s="17" t="s">
        <v>96</v>
      </c>
      <c r="C34" s="18">
        <v>10745</v>
      </c>
      <c r="E34" s="28"/>
    </row>
    <row r="35" spans="1:6" s="10" customFormat="1" ht="93.6" hidden="1" x14ac:dyDescent="0.25">
      <c r="A35" s="19" t="s">
        <v>63</v>
      </c>
      <c r="B35" s="17" t="s">
        <v>97</v>
      </c>
      <c r="C35" s="18">
        <f>C36</f>
        <v>569.29999999999995</v>
      </c>
      <c r="E35" s="28"/>
    </row>
    <row r="36" spans="1:6" s="10" customFormat="1" ht="81.75" hidden="1" customHeight="1" x14ac:dyDescent="0.25">
      <c r="A36" s="19" t="s">
        <v>13</v>
      </c>
      <c r="B36" s="17" t="s">
        <v>98</v>
      </c>
      <c r="C36" s="18">
        <v>569.29999999999995</v>
      </c>
      <c r="E36" s="7"/>
      <c r="F36" s="9"/>
    </row>
    <row r="37" spans="1:6" s="10" customFormat="1" ht="46.8" hidden="1" x14ac:dyDescent="0.25">
      <c r="A37" s="19" t="s">
        <v>64</v>
      </c>
      <c r="B37" s="17" t="s">
        <v>99</v>
      </c>
      <c r="C37" s="18">
        <f>C38</f>
        <v>500</v>
      </c>
      <c r="E37" s="7"/>
      <c r="F37" s="9"/>
    </row>
    <row r="38" spans="1:6" s="10" customFormat="1" ht="46.8" hidden="1" x14ac:dyDescent="0.25">
      <c r="A38" s="19" t="s">
        <v>34</v>
      </c>
      <c r="B38" s="17" t="s">
        <v>100</v>
      </c>
      <c r="C38" s="18">
        <v>500</v>
      </c>
      <c r="E38" s="28"/>
    </row>
    <row r="39" spans="1:6" s="10" customFormat="1" ht="46.8" hidden="1" x14ac:dyDescent="0.25">
      <c r="A39" s="19" t="s">
        <v>65</v>
      </c>
      <c r="B39" s="17" t="s">
        <v>101</v>
      </c>
      <c r="C39" s="18">
        <f>C40</f>
        <v>57</v>
      </c>
      <c r="E39" s="28"/>
    </row>
    <row r="40" spans="1:6" s="10" customFormat="1" ht="62.4" hidden="1" x14ac:dyDescent="0.25">
      <c r="A40" s="19" t="s">
        <v>16</v>
      </c>
      <c r="B40" s="17" t="s">
        <v>102</v>
      </c>
      <c r="C40" s="18">
        <v>57</v>
      </c>
      <c r="E40" s="28"/>
    </row>
    <row r="41" spans="1:6" s="10" customFormat="1" ht="31.2" hidden="1" x14ac:dyDescent="0.25">
      <c r="A41" s="49" t="s">
        <v>71</v>
      </c>
      <c r="B41" s="17" t="s">
        <v>103</v>
      </c>
      <c r="C41" s="18">
        <f>C42</f>
        <v>3400</v>
      </c>
      <c r="E41" s="28"/>
    </row>
    <row r="42" spans="1:6" s="10" customFormat="1" ht="15.6" hidden="1" x14ac:dyDescent="0.25">
      <c r="A42" s="49" t="s">
        <v>72</v>
      </c>
      <c r="B42" s="17" t="s">
        <v>104</v>
      </c>
      <c r="C42" s="18">
        <f>C43+C45+C46+C47</f>
        <v>3400</v>
      </c>
      <c r="E42" s="28"/>
    </row>
    <row r="43" spans="1:6" s="10" customFormat="1" ht="78.75" hidden="1" customHeight="1" x14ac:dyDescent="0.25">
      <c r="A43" s="19" t="s">
        <v>47</v>
      </c>
      <c r="B43" s="17" t="s">
        <v>105</v>
      </c>
      <c r="C43" s="18">
        <v>400</v>
      </c>
      <c r="D43" s="9"/>
      <c r="E43" s="28"/>
    </row>
    <row r="44" spans="1:6" s="10" customFormat="1" ht="33.75" hidden="1" customHeight="1" x14ac:dyDescent="0.25">
      <c r="A44" s="19" t="s">
        <v>17</v>
      </c>
      <c r="B44" s="17" t="s">
        <v>35</v>
      </c>
      <c r="C44" s="18"/>
      <c r="E44" s="28"/>
      <c r="F44" s="9"/>
    </row>
    <row r="45" spans="1:6" s="10" customFormat="1" ht="63.75" hidden="1" customHeight="1" x14ac:dyDescent="0.25">
      <c r="A45" s="19" t="s">
        <v>40</v>
      </c>
      <c r="B45" s="17" t="s">
        <v>106</v>
      </c>
      <c r="C45" s="18">
        <v>97</v>
      </c>
      <c r="E45" s="28"/>
    </row>
    <row r="46" spans="1:6" s="12" customFormat="1" ht="64.5" hidden="1" customHeight="1" x14ac:dyDescent="0.25">
      <c r="A46" s="19" t="s">
        <v>41</v>
      </c>
      <c r="B46" s="17" t="s">
        <v>107</v>
      </c>
      <c r="C46" s="18">
        <v>2900</v>
      </c>
      <c r="E46" s="26"/>
    </row>
    <row r="47" spans="1:6" s="12" customFormat="1" ht="78.75" hidden="1" customHeight="1" x14ac:dyDescent="0.25">
      <c r="A47" s="19" t="s">
        <v>42</v>
      </c>
      <c r="B47" s="17" t="s">
        <v>108</v>
      </c>
      <c r="C47" s="18">
        <v>3</v>
      </c>
      <c r="E47" s="26"/>
    </row>
    <row r="48" spans="1:6" s="12" customFormat="1" ht="26.25" hidden="1" customHeight="1" x14ac:dyDescent="0.25">
      <c r="A48" s="20" t="s">
        <v>18</v>
      </c>
      <c r="B48" s="17" t="s">
        <v>19</v>
      </c>
      <c r="C48" s="18">
        <f>C49</f>
        <v>0</v>
      </c>
      <c r="E48" s="26"/>
    </row>
    <row r="49" spans="1:5" s="12" customFormat="1" ht="26.25" hidden="1" customHeight="1" x14ac:dyDescent="0.25">
      <c r="A49" s="20" t="s">
        <v>20</v>
      </c>
      <c r="B49" s="17" t="s">
        <v>21</v>
      </c>
      <c r="C49" s="18">
        <v>0</v>
      </c>
      <c r="E49" s="26"/>
    </row>
    <row r="50" spans="1:5" s="12" customFormat="1" ht="31.2" hidden="1" x14ac:dyDescent="0.25">
      <c r="A50" s="19" t="s">
        <v>67</v>
      </c>
      <c r="B50" s="17" t="s">
        <v>109</v>
      </c>
      <c r="C50" s="18">
        <f>C51+C53</f>
        <v>10475</v>
      </c>
      <c r="E50" s="26"/>
    </row>
    <row r="51" spans="1:5" s="12" customFormat="1" ht="96" hidden="1" customHeight="1" x14ac:dyDescent="0.25">
      <c r="A51" s="19" t="s">
        <v>69</v>
      </c>
      <c r="B51" s="17" t="s">
        <v>110</v>
      </c>
      <c r="C51" s="18">
        <f>C52</f>
        <v>2500</v>
      </c>
      <c r="E51" s="26"/>
    </row>
    <row r="52" spans="1:5" s="12" customFormat="1" ht="98.25" hidden="1" customHeight="1" x14ac:dyDescent="0.25">
      <c r="A52" s="19" t="s">
        <v>23</v>
      </c>
      <c r="B52" s="17" t="s">
        <v>111</v>
      </c>
      <c r="C52" s="18">
        <v>2500</v>
      </c>
      <c r="E52" s="26"/>
    </row>
    <row r="53" spans="1:5" s="12" customFormat="1" ht="33" hidden="1" customHeight="1" x14ac:dyDescent="0.25">
      <c r="A53" s="49" t="s">
        <v>70</v>
      </c>
      <c r="B53" s="17" t="s">
        <v>112</v>
      </c>
      <c r="C53" s="18">
        <f>C54+C55</f>
        <v>7975</v>
      </c>
      <c r="E53" s="26"/>
    </row>
    <row r="54" spans="1:5" s="12" customFormat="1" ht="62.4" hidden="1" x14ac:dyDescent="0.25">
      <c r="A54" s="19" t="s">
        <v>37</v>
      </c>
      <c r="B54" s="17" t="s">
        <v>113</v>
      </c>
      <c r="C54" s="18">
        <v>2500</v>
      </c>
      <c r="E54" s="26"/>
    </row>
    <row r="55" spans="1:5" s="12" customFormat="1" ht="46.5" hidden="1" customHeight="1" x14ac:dyDescent="0.25">
      <c r="A55" s="19" t="s">
        <v>25</v>
      </c>
      <c r="B55" s="17" t="s">
        <v>114</v>
      </c>
      <c r="C55" s="18">
        <v>5475</v>
      </c>
      <c r="E55" s="26"/>
    </row>
    <row r="56" spans="1:5" s="12" customFormat="1" ht="18" hidden="1" customHeight="1" x14ac:dyDescent="0.25">
      <c r="A56" s="19" t="s">
        <v>68</v>
      </c>
      <c r="B56" s="17" t="s">
        <v>125</v>
      </c>
      <c r="C56" s="18">
        <f>SUM(C57:C64)</f>
        <v>2267</v>
      </c>
      <c r="D56" s="13"/>
      <c r="E56" s="26"/>
    </row>
    <row r="57" spans="1:5" s="12" customFormat="1" ht="78.75" hidden="1" customHeight="1" x14ac:dyDescent="0.25">
      <c r="A57" s="25" t="s">
        <v>45</v>
      </c>
      <c r="B57" s="23" t="s">
        <v>115</v>
      </c>
      <c r="C57" s="24">
        <v>20</v>
      </c>
      <c r="E57" s="26"/>
    </row>
    <row r="58" spans="1:5" s="12" customFormat="1" ht="220.5" hidden="1" customHeight="1" x14ac:dyDescent="0.25">
      <c r="A58" s="25" t="s">
        <v>43</v>
      </c>
      <c r="B58" s="23" t="s">
        <v>116</v>
      </c>
      <c r="C58" s="24">
        <v>10</v>
      </c>
      <c r="E58" s="26"/>
    </row>
    <row r="59" spans="1:5" s="12" customFormat="1" ht="111" hidden="1" customHeight="1" x14ac:dyDescent="0.25">
      <c r="A59" s="25" t="s">
        <v>48</v>
      </c>
      <c r="B59" s="23" t="s">
        <v>117</v>
      </c>
      <c r="C59" s="24">
        <v>20</v>
      </c>
      <c r="E59" s="26"/>
    </row>
    <row r="60" spans="1:5" s="12" customFormat="1" ht="78.75" hidden="1" customHeight="1" x14ac:dyDescent="0.25">
      <c r="A60" s="25" t="s">
        <v>49</v>
      </c>
      <c r="B60" s="23" t="s">
        <v>118</v>
      </c>
      <c r="C60" s="24">
        <v>287</v>
      </c>
      <c r="E60" s="26"/>
    </row>
    <row r="61" spans="1:5" s="12" customFormat="1" ht="92.25" hidden="1" customHeight="1" x14ac:dyDescent="0.25">
      <c r="A61" s="25" t="s">
        <v>44</v>
      </c>
      <c r="B61" s="23" t="s">
        <v>119</v>
      </c>
      <c r="C61" s="24">
        <v>100</v>
      </c>
      <c r="E61" s="26"/>
    </row>
    <row r="62" spans="1:5" s="12" customFormat="1" ht="78.75" hidden="1" customHeight="1" x14ac:dyDescent="0.25">
      <c r="A62" s="31" t="s">
        <v>50</v>
      </c>
      <c r="B62" s="23" t="s">
        <v>120</v>
      </c>
      <c r="C62" s="24">
        <v>763</v>
      </c>
      <c r="E62" s="26"/>
    </row>
    <row r="63" spans="1:5" s="12" customFormat="1" ht="78.75" hidden="1" customHeight="1" x14ac:dyDescent="0.25">
      <c r="A63" s="31" t="s">
        <v>51</v>
      </c>
      <c r="B63" s="23" t="s">
        <v>121</v>
      </c>
      <c r="C63" s="24">
        <v>100</v>
      </c>
      <c r="E63" s="26"/>
    </row>
    <row r="64" spans="1:5" s="12" customFormat="1" ht="108.75" hidden="1" customHeight="1" x14ac:dyDescent="0.25">
      <c r="A64" s="19" t="s">
        <v>39</v>
      </c>
      <c r="B64" s="8" t="s">
        <v>122</v>
      </c>
      <c r="C64" s="7">
        <v>967</v>
      </c>
      <c r="E64" s="26"/>
    </row>
    <row r="65" spans="1:6" s="12" customFormat="1" ht="20.25" customHeight="1" x14ac:dyDescent="0.25">
      <c r="A65" s="41" t="s">
        <v>10</v>
      </c>
      <c r="B65" s="42" t="s">
        <v>126</v>
      </c>
      <c r="C65" s="43">
        <f>C66+C68+C76+C101</f>
        <v>1541118.6406</v>
      </c>
      <c r="E65" s="26"/>
      <c r="F65" s="13"/>
    </row>
    <row r="66" spans="1:6" s="12" customFormat="1" ht="20.25" hidden="1" customHeight="1" x14ac:dyDescent="0.25">
      <c r="A66" s="37" t="s">
        <v>52</v>
      </c>
      <c r="B66" s="42" t="s">
        <v>127</v>
      </c>
      <c r="C66" s="43">
        <f>C67</f>
        <v>85617</v>
      </c>
      <c r="E66" s="26"/>
      <c r="F66" s="13"/>
    </row>
    <row r="67" spans="1:6" s="12" customFormat="1" ht="33" hidden="1" customHeight="1" x14ac:dyDescent="0.25">
      <c r="A67" s="19" t="s">
        <v>172</v>
      </c>
      <c r="B67" s="17" t="s">
        <v>128</v>
      </c>
      <c r="C67" s="18">
        <v>85617</v>
      </c>
      <c r="E67" s="26"/>
      <c r="F67" s="13"/>
    </row>
    <row r="68" spans="1:6" s="10" customFormat="1" ht="18" customHeight="1" x14ac:dyDescent="0.25">
      <c r="A68" s="37" t="s">
        <v>8</v>
      </c>
      <c r="B68" s="40" t="s">
        <v>129</v>
      </c>
      <c r="C68" s="39">
        <f>C69</f>
        <v>478051.60060000001</v>
      </c>
      <c r="E68" s="30"/>
    </row>
    <row r="69" spans="1:6" s="10" customFormat="1" ht="19.5" customHeight="1" x14ac:dyDescent="0.25">
      <c r="A69" s="34" t="s">
        <v>11</v>
      </c>
      <c r="B69" s="36" t="s">
        <v>129</v>
      </c>
      <c r="C69" s="33">
        <f>SUM(C70:C75)</f>
        <v>478051.60060000001</v>
      </c>
      <c r="D69" s="9"/>
      <c r="E69" s="28"/>
    </row>
    <row r="70" spans="1:6" s="10" customFormat="1" ht="142.5" hidden="1" customHeight="1" x14ac:dyDescent="0.25">
      <c r="A70" s="34" t="s">
        <v>146</v>
      </c>
      <c r="B70" s="35" t="s">
        <v>130</v>
      </c>
      <c r="C70" s="33">
        <v>26901</v>
      </c>
      <c r="D70" s="33"/>
      <c r="E70" s="28"/>
    </row>
    <row r="71" spans="1:6" s="10" customFormat="1" ht="49.5" hidden="1" customHeight="1" x14ac:dyDescent="0.25">
      <c r="A71" s="34" t="s">
        <v>147</v>
      </c>
      <c r="B71" s="35" t="s">
        <v>131</v>
      </c>
      <c r="C71" s="33">
        <v>4000</v>
      </c>
      <c r="D71" s="33"/>
      <c r="E71" s="28"/>
    </row>
    <row r="72" spans="1:6" s="10" customFormat="1" ht="126" hidden="1" customHeight="1" x14ac:dyDescent="0.25">
      <c r="A72" s="34" t="s">
        <v>143</v>
      </c>
      <c r="B72" s="35" t="s">
        <v>132</v>
      </c>
      <c r="C72" s="33">
        <v>25656.7</v>
      </c>
      <c r="D72" s="33"/>
      <c r="E72" s="28"/>
    </row>
    <row r="73" spans="1:6" s="10" customFormat="1" ht="204" hidden="1" customHeight="1" x14ac:dyDescent="0.25">
      <c r="A73" s="34" t="s">
        <v>144</v>
      </c>
      <c r="B73" s="35" t="s">
        <v>132</v>
      </c>
      <c r="C73" s="33">
        <v>201200.9</v>
      </c>
      <c r="D73" s="33"/>
      <c r="E73" s="28"/>
    </row>
    <row r="74" spans="1:6" s="10" customFormat="1" ht="81" hidden="1" customHeight="1" x14ac:dyDescent="0.25">
      <c r="A74" s="34" t="s">
        <v>145</v>
      </c>
      <c r="B74" s="35" t="s">
        <v>132</v>
      </c>
      <c r="C74" s="33">
        <v>17274.2</v>
      </c>
      <c r="D74" s="33"/>
      <c r="E74" s="28"/>
    </row>
    <row r="75" spans="1:6" s="10" customFormat="1" ht="51" customHeight="1" x14ac:dyDescent="0.25">
      <c r="A75" s="34" t="s">
        <v>174</v>
      </c>
      <c r="B75" s="35" t="s">
        <v>173</v>
      </c>
      <c r="C75" s="33">
        <v>203018.80059999999</v>
      </c>
      <c r="D75" s="33"/>
      <c r="E75" s="28"/>
    </row>
    <row r="76" spans="1:6" s="10" customFormat="1" ht="17.25" hidden="1" customHeight="1" x14ac:dyDescent="0.25">
      <c r="A76" s="37" t="s">
        <v>7</v>
      </c>
      <c r="B76" s="38" t="s">
        <v>133</v>
      </c>
      <c r="C76" s="39">
        <f>SUM(C77:C100)</f>
        <v>710397.03999999992</v>
      </c>
      <c r="D76" s="14"/>
      <c r="E76" s="29"/>
      <c r="F76" s="32"/>
    </row>
    <row r="77" spans="1:6" s="10" customFormat="1" ht="63.75" hidden="1" customHeight="1" x14ac:dyDescent="0.25">
      <c r="A77" s="34" t="s">
        <v>148</v>
      </c>
      <c r="B77" s="35" t="s">
        <v>134</v>
      </c>
      <c r="C77" s="33">
        <v>15546.4</v>
      </c>
      <c r="D77" s="33"/>
      <c r="E77" s="28"/>
    </row>
    <row r="78" spans="1:6" s="10" customFormat="1" ht="112.5" hidden="1" customHeight="1" x14ac:dyDescent="0.25">
      <c r="A78" s="34" t="s">
        <v>149</v>
      </c>
      <c r="B78" s="35" t="s">
        <v>134</v>
      </c>
      <c r="C78" s="33">
        <v>372413.1</v>
      </c>
      <c r="D78" s="33"/>
      <c r="E78" s="28"/>
    </row>
    <row r="79" spans="1:6" s="10" customFormat="1" ht="93.75" hidden="1" customHeight="1" x14ac:dyDescent="0.25">
      <c r="A79" s="34" t="s">
        <v>150</v>
      </c>
      <c r="B79" s="35" t="s">
        <v>134</v>
      </c>
      <c r="C79" s="33">
        <v>230812.4</v>
      </c>
      <c r="D79" s="33"/>
      <c r="E79" s="28"/>
    </row>
    <row r="80" spans="1:6" s="10" customFormat="1" ht="128.25" hidden="1" customHeight="1" x14ac:dyDescent="0.25">
      <c r="A80" s="34" t="s">
        <v>151</v>
      </c>
      <c r="B80" s="35" t="s">
        <v>134</v>
      </c>
      <c r="C80" s="33">
        <v>8492.1</v>
      </c>
      <c r="D80" s="33"/>
      <c r="E80" s="28"/>
    </row>
    <row r="81" spans="1:5" s="10" customFormat="1" ht="79.5" hidden="1" customHeight="1" x14ac:dyDescent="0.25">
      <c r="A81" s="34" t="s">
        <v>152</v>
      </c>
      <c r="B81" s="35" t="s">
        <v>134</v>
      </c>
      <c r="C81" s="33">
        <v>749.5</v>
      </c>
      <c r="D81" s="33"/>
      <c r="E81" s="28"/>
    </row>
    <row r="82" spans="1:5" s="10" customFormat="1" ht="80.25" hidden="1" customHeight="1" x14ac:dyDescent="0.25">
      <c r="A82" s="34" t="s">
        <v>153</v>
      </c>
      <c r="B82" s="35" t="s">
        <v>134</v>
      </c>
      <c r="C82" s="33">
        <v>378.6</v>
      </c>
      <c r="D82" s="33"/>
      <c r="E82" s="28"/>
    </row>
    <row r="83" spans="1:5" s="10" customFormat="1" ht="66" hidden="1" customHeight="1" x14ac:dyDescent="0.25">
      <c r="A83" s="34" t="s">
        <v>154</v>
      </c>
      <c r="B83" s="35" t="s">
        <v>134</v>
      </c>
      <c r="C83" s="33">
        <v>363.3</v>
      </c>
      <c r="D83" s="33"/>
      <c r="E83" s="28"/>
    </row>
    <row r="84" spans="1:5" s="10" customFormat="1" ht="128.25" hidden="1" customHeight="1" x14ac:dyDescent="0.25">
      <c r="A84" s="34" t="s">
        <v>156</v>
      </c>
      <c r="B84" s="35" t="s">
        <v>134</v>
      </c>
      <c r="C84" s="33">
        <v>230.9</v>
      </c>
      <c r="D84" s="33"/>
      <c r="E84" s="28"/>
    </row>
    <row r="85" spans="1:5" s="10" customFormat="1" ht="64.5" hidden="1" customHeight="1" x14ac:dyDescent="0.25">
      <c r="A85" s="34" t="s">
        <v>155</v>
      </c>
      <c r="B85" s="35" t="s">
        <v>134</v>
      </c>
      <c r="C85" s="33">
        <v>363.3</v>
      </c>
      <c r="D85" s="33"/>
      <c r="E85" s="28"/>
    </row>
    <row r="86" spans="1:5" s="10" customFormat="1" ht="79.5" hidden="1" customHeight="1" x14ac:dyDescent="0.25">
      <c r="A86" s="34" t="s">
        <v>157</v>
      </c>
      <c r="B86" s="35" t="s">
        <v>134</v>
      </c>
      <c r="C86" s="33">
        <v>5108.3</v>
      </c>
      <c r="D86" s="33"/>
      <c r="E86" s="28"/>
    </row>
    <row r="87" spans="1:5" s="10" customFormat="1" ht="63" hidden="1" customHeight="1" x14ac:dyDescent="0.25">
      <c r="A87" s="34" t="s">
        <v>158</v>
      </c>
      <c r="B87" s="35" t="s">
        <v>134</v>
      </c>
      <c r="C87" s="33">
        <v>157.5</v>
      </c>
      <c r="D87" s="33"/>
      <c r="E87" s="28"/>
    </row>
    <row r="88" spans="1:5" s="10" customFormat="1" ht="109.2" hidden="1" x14ac:dyDescent="0.25">
      <c r="A88" s="34" t="s">
        <v>159</v>
      </c>
      <c r="B88" s="35" t="s">
        <v>134</v>
      </c>
      <c r="C88" s="33">
        <v>1986</v>
      </c>
      <c r="D88" s="33"/>
      <c r="E88" s="28"/>
    </row>
    <row r="89" spans="1:5" s="10" customFormat="1" ht="80.25" hidden="1" customHeight="1" x14ac:dyDescent="0.25">
      <c r="A89" s="34" t="s">
        <v>160</v>
      </c>
      <c r="B89" s="35" t="s">
        <v>134</v>
      </c>
      <c r="C89" s="33">
        <v>0.54</v>
      </c>
      <c r="D89" s="33"/>
      <c r="E89" s="28"/>
    </row>
    <row r="90" spans="1:5" s="10" customFormat="1" ht="140.4" hidden="1" x14ac:dyDescent="0.25">
      <c r="A90" s="34" t="s">
        <v>161</v>
      </c>
      <c r="B90" s="35" t="s">
        <v>134</v>
      </c>
      <c r="C90" s="33">
        <v>1096.9000000000001</v>
      </c>
      <c r="D90" s="33"/>
      <c r="E90" s="28"/>
    </row>
    <row r="91" spans="1:5" s="10" customFormat="1" ht="144.75" hidden="1" customHeight="1" x14ac:dyDescent="0.25">
      <c r="A91" s="34" t="s">
        <v>162</v>
      </c>
      <c r="B91" s="35" t="s">
        <v>134</v>
      </c>
      <c r="C91" s="33">
        <v>1047.2</v>
      </c>
      <c r="D91" s="33"/>
      <c r="E91" s="28"/>
    </row>
    <row r="92" spans="1:5" s="10" customFormat="1" ht="64.5" hidden="1" customHeight="1" x14ac:dyDescent="0.25">
      <c r="A92" s="34" t="s">
        <v>163</v>
      </c>
      <c r="B92" s="35" t="s">
        <v>134</v>
      </c>
      <c r="C92" s="33">
        <v>1412.7</v>
      </c>
      <c r="D92" s="33"/>
      <c r="E92" s="28"/>
    </row>
    <row r="93" spans="1:5" s="10" customFormat="1" ht="96.75" hidden="1" customHeight="1" x14ac:dyDescent="0.25">
      <c r="A93" s="34" t="s">
        <v>164</v>
      </c>
      <c r="B93" s="35" t="s">
        <v>134</v>
      </c>
      <c r="C93" s="33">
        <v>2.5</v>
      </c>
      <c r="D93" s="33"/>
      <c r="E93" s="28"/>
    </row>
    <row r="94" spans="1:5" s="10" customFormat="1" ht="124.8" hidden="1" x14ac:dyDescent="0.25">
      <c r="A94" s="34" t="s">
        <v>166</v>
      </c>
      <c r="B94" s="35" t="s">
        <v>134</v>
      </c>
      <c r="C94" s="33">
        <v>3874.1</v>
      </c>
      <c r="D94" s="33"/>
      <c r="E94" s="28"/>
    </row>
    <row r="95" spans="1:5" s="10" customFormat="1" ht="79.5" hidden="1" customHeight="1" x14ac:dyDescent="0.25">
      <c r="A95" s="34" t="s">
        <v>165</v>
      </c>
      <c r="B95" s="35" t="s">
        <v>135</v>
      </c>
      <c r="C95" s="33">
        <v>2273</v>
      </c>
      <c r="D95" s="33"/>
      <c r="E95" s="28"/>
    </row>
    <row r="96" spans="1:5" s="10" customFormat="1" ht="141" hidden="1" customHeight="1" x14ac:dyDescent="0.25">
      <c r="A96" s="34" t="s">
        <v>167</v>
      </c>
      <c r="B96" s="35" t="s">
        <v>136</v>
      </c>
      <c r="C96" s="33">
        <v>23390.5</v>
      </c>
      <c r="D96" s="33"/>
      <c r="E96" s="28"/>
    </row>
    <row r="97" spans="1:7" s="10" customFormat="1" ht="94.5" hidden="1" customHeight="1" x14ac:dyDescent="0.25">
      <c r="A97" s="34" t="s">
        <v>169</v>
      </c>
      <c r="B97" s="35" t="s">
        <v>137</v>
      </c>
      <c r="C97" s="33">
        <v>1649.2</v>
      </c>
      <c r="D97" s="33"/>
      <c r="E97" s="28"/>
    </row>
    <row r="98" spans="1:7" s="10" customFormat="1" ht="81" hidden="1" customHeight="1" x14ac:dyDescent="0.25">
      <c r="A98" s="34" t="s">
        <v>170</v>
      </c>
      <c r="B98" s="35" t="s">
        <v>138</v>
      </c>
      <c r="C98" s="33">
        <v>70.7</v>
      </c>
      <c r="D98" s="33"/>
      <c r="E98" s="28"/>
    </row>
    <row r="99" spans="1:7" s="10" customFormat="1" ht="162.75" hidden="1" customHeight="1" x14ac:dyDescent="0.25">
      <c r="A99" s="34" t="s">
        <v>171</v>
      </c>
      <c r="B99" s="35" t="s">
        <v>139</v>
      </c>
      <c r="C99" s="33">
        <v>36169.599999999999</v>
      </c>
      <c r="D99" s="33"/>
      <c r="E99" s="28"/>
    </row>
    <row r="100" spans="1:7" s="10" customFormat="1" ht="48" hidden="1" customHeight="1" x14ac:dyDescent="0.25">
      <c r="A100" s="34" t="s">
        <v>168</v>
      </c>
      <c r="B100" s="35" t="s">
        <v>140</v>
      </c>
      <c r="C100" s="33">
        <v>2808.7</v>
      </c>
      <c r="D100" s="33"/>
      <c r="E100" s="28"/>
    </row>
    <row r="101" spans="1:7" s="10" customFormat="1" ht="20.25" hidden="1" customHeight="1" x14ac:dyDescent="0.25">
      <c r="A101" s="44" t="s">
        <v>32</v>
      </c>
      <c r="B101" s="38" t="s">
        <v>141</v>
      </c>
      <c r="C101" s="39">
        <f>SUM(C102:C102)</f>
        <v>267053</v>
      </c>
      <c r="E101" s="30"/>
    </row>
    <row r="102" spans="1:7" s="10" customFormat="1" ht="37.5" hidden="1" customHeight="1" x14ac:dyDescent="0.25">
      <c r="A102" s="34" t="s">
        <v>53</v>
      </c>
      <c r="B102" s="35" t="s">
        <v>142</v>
      </c>
      <c r="C102" s="33">
        <f>95067.6+2500+4013.7+32120+133351.7</f>
        <v>267053</v>
      </c>
      <c r="E102" s="28"/>
      <c r="G102" s="9"/>
    </row>
    <row r="103" spans="1:7" s="10" customFormat="1" ht="17.399999999999999" x14ac:dyDescent="0.25">
      <c r="A103" s="45" t="s">
        <v>31</v>
      </c>
      <c r="B103" s="46"/>
      <c r="C103" s="47">
        <f>C10+C65</f>
        <v>2216258.9406000003</v>
      </c>
      <c r="E103" s="28"/>
    </row>
    <row r="104" spans="1:7" s="10" customFormat="1" x14ac:dyDescent="0.25">
      <c r="A104" s="15"/>
      <c r="B104" s="16"/>
      <c r="C104" s="9"/>
      <c r="E104" s="28"/>
    </row>
    <row r="105" spans="1:7" x14ac:dyDescent="0.25">
      <c r="C105" s="22"/>
    </row>
    <row r="106" spans="1:7" ht="15.6" x14ac:dyDescent="0.25">
      <c r="C106" s="47"/>
    </row>
    <row r="107" spans="1:7" ht="15.6" x14ac:dyDescent="0.25">
      <c r="C107" s="47"/>
    </row>
    <row r="108" spans="1:7" ht="15.6" x14ac:dyDescent="0.25">
      <c r="C108" s="47"/>
    </row>
    <row r="109" spans="1:7" ht="15.6" x14ac:dyDescent="0.25">
      <c r="C109" s="47"/>
    </row>
  </sheetData>
  <mergeCells count="7">
    <mergeCell ref="B1:C1"/>
    <mergeCell ref="B2:C2"/>
    <mergeCell ref="B3:C3"/>
    <mergeCell ref="A6:C6"/>
    <mergeCell ref="A8:A9"/>
    <mergeCell ref="B8:B9"/>
    <mergeCell ref="C8:C9"/>
  </mergeCells>
  <phoneticPr fontId="0" type="noConversion"/>
  <hyperlinks>
    <hyperlink ref="A57" r:id="rId1" display="consultantplus://offline/ref=C31AE70939E8C1FEAE7E12D77BE19C0BB45117F98D55E25AA4F7AB0C0A702987FB449D9A1216CFA21B8414551CEFF353997B4E635AA699E011nAH"/>
  </hyperlinks>
  <pageMargins left="0.55118110236220474" right="0.27559055118110237" top="0.35433070866141736" bottom="0.27559055118110237" header="0.15748031496062992" footer="0.15748031496062992"/>
  <pageSetup paperSize="9" scale="92" fitToHeight="8" orientation="portrait" horizontalDpi="4294967294" verticalDpi="4294967294" r:id="rId2"/>
  <headerFooter alignWithMargins="0"/>
  <rowBreaks count="2" manualBreakCount="2">
    <brk id="35" max="2" man="1"/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</vt:lpstr>
      <vt:lpstr>'2021'!Заголовки_для_печати</vt:lpstr>
      <vt:lpstr>'2021'!Область_печати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elab-baria</dc:creator>
  <cp:lastModifiedBy>Программист</cp:lastModifiedBy>
  <cp:lastPrinted>2021-03-05T11:45:36Z</cp:lastPrinted>
  <dcterms:created xsi:type="dcterms:W3CDTF">2008-11-05T13:03:16Z</dcterms:created>
  <dcterms:modified xsi:type="dcterms:W3CDTF">2021-03-26T10:46:50Z</dcterms:modified>
</cp:coreProperties>
</file>